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2885" windowHeight="10200" activeTab="0"/>
  </bookViews>
  <sheets>
    <sheet name="somma_MEDICI+COMPARTO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<sst xmlns="http://schemas.openxmlformats.org/spreadsheetml/2006/main" count="40" uniqueCount="32">
  <si>
    <t>PEDIATRIA</t>
  </si>
  <si>
    <t xml:space="preserve">graduatoria utilizzata sino alla posizione n.
</t>
  </si>
  <si>
    <t>scadenza graduatoria</t>
  </si>
  <si>
    <t>delibera approvazione graduatoria di concorso n.</t>
  </si>
  <si>
    <t>COMPARTO</t>
  </si>
  <si>
    <t>compenso 
commissione</t>
  </si>
  <si>
    <t>pubblicazione  bando Burl</t>
  </si>
  <si>
    <t>pubblicazione graduatoria
Burl</t>
  </si>
  <si>
    <t xml:space="preserve">CHIRURGIA GENERALE </t>
  </si>
  <si>
    <t>1086 del 25/07/2013</t>
  </si>
  <si>
    <t xml:space="preserve">EMATOLOGIA </t>
  </si>
  <si>
    <t>937 del 27/06/2013</t>
  </si>
  <si>
    <t xml:space="preserve">MEDICINA E CHIRURGIA D'ACCETTAZIONE E D'URGENZA </t>
  </si>
  <si>
    <t>1083 del 25/07/2013</t>
  </si>
  <si>
    <t>1095 del 31/07/2013</t>
  </si>
  <si>
    <t>DIRIGENZA</t>
  </si>
  <si>
    <t>Totale spese sostenute
(pubblicazione e compensi commissione)</t>
  </si>
  <si>
    <t>dettaglio spese</t>
  </si>
  <si>
    <t>457 del 20/03/2014</t>
  </si>
  <si>
    <t>MALATTIE INFETTIVE</t>
  </si>
  <si>
    <t>TECNICO SANITARIO RADIOLOGIA MEDICA</t>
  </si>
  <si>
    <t>1046 del 30/06/2014</t>
  </si>
  <si>
    <t>COLLABORATORE TECNICO PROFESSIONAE - da assegnare 
all'Ingegneria clinica</t>
  </si>
  <si>
    <t>1047 del 30/6/2014</t>
  </si>
  <si>
    <t>CARDIOCHIRURGIA</t>
  </si>
  <si>
    <t>1588 del 09/10/2014</t>
  </si>
  <si>
    <t>GRADUATORIE DI CONCORSO  
PER TEMPO INDETERMINATO
UTILIZZO AL 31/03/2015</t>
  </si>
  <si>
    <t>FISICO</t>
  </si>
  <si>
    <t>560 del 24/03/2015</t>
  </si>
  <si>
    <t>in attesa pubblicazione graduatoria BURL</t>
  </si>
  <si>
    <t>2*</t>
  </si>
  <si>
    <t>* la 5° classificata è stata assunta da altra azienda.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</si>
</sst>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46" applyFont="1" applyBorder="1" applyAlignment="1">
      <alignment horizontal="right" vertical="center"/>
      <protection/>
    </xf>
    <xf numFmtId="0" fontId="45" fillId="0" borderId="10" xfId="0" applyFont="1" applyBorder="1" applyAlignment="1">
      <alignment/>
    </xf>
    <xf numFmtId="0" fontId="8" fillId="0" borderId="0" xfId="46" applyFont="1" applyAlignment="1">
      <alignment horizontal="center" vertical="center"/>
      <protection/>
    </xf>
    <xf numFmtId="14" fontId="8" fillId="0" borderId="0" xfId="46" applyNumberFormat="1" applyFont="1" applyAlignment="1">
      <alignment vertical="center"/>
      <protection/>
    </xf>
    <xf numFmtId="0" fontId="46" fillId="0" borderId="0" xfId="0" applyFont="1" applyAlignment="1">
      <alignment vertical="center"/>
    </xf>
    <xf numFmtId="0" fontId="6" fillId="0" borderId="0" xfId="0" applyFont="1" applyBorder="1" applyAlignment="1">
      <alignment horizontal="center" wrapText="1"/>
    </xf>
    <xf numFmtId="14" fontId="45" fillId="0" borderId="10" xfId="0" applyNumberFormat="1" applyFont="1" applyBorder="1" applyAlignment="1">
      <alignment/>
    </xf>
    <xf numFmtId="0" fontId="4" fillId="33" borderId="10" xfId="46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7" fontId="47" fillId="0" borderId="10" xfId="43" applyNumberFormat="1" applyFont="1" applyBorder="1" applyAlignment="1">
      <alignment vertical="center"/>
    </xf>
    <xf numFmtId="7" fontId="0" fillId="0" borderId="10" xfId="43" applyNumberFormat="1" applyFont="1" applyBorder="1" applyAlignment="1">
      <alignment horizont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/>
    </xf>
    <xf numFmtId="0" fontId="3" fillId="0" borderId="0" xfId="46" applyFont="1" applyBorder="1" applyAlignment="1">
      <alignment horizontal="right" vertical="center"/>
      <protection/>
    </xf>
    <xf numFmtId="14" fontId="45" fillId="0" borderId="0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7" fontId="47" fillId="0" borderId="0" xfId="43" applyNumberFormat="1" applyFont="1" applyBorder="1" applyAlignment="1">
      <alignment vertical="center"/>
    </xf>
    <xf numFmtId="7" fontId="0" fillId="0" borderId="0" xfId="43" applyNumberFormat="1" applyFont="1" applyBorder="1" applyAlignment="1">
      <alignment horizontal="center"/>
    </xf>
    <xf numFmtId="0" fontId="48" fillId="33" borderId="11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" fillId="34" borderId="12" xfId="46" applyFont="1" applyFill="1" applyBorder="1" applyAlignment="1">
      <alignment horizontal="left" vertical="top" wrapText="1"/>
      <protection/>
    </xf>
    <xf numFmtId="0" fontId="4" fillId="34" borderId="13" xfId="46" applyFont="1" applyFill="1" applyBorder="1" applyAlignment="1">
      <alignment horizontal="center" vertical="top" wrapText="1"/>
      <protection/>
    </xf>
    <xf numFmtId="0" fontId="48" fillId="34" borderId="13" xfId="0" applyFont="1" applyFill="1" applyBorder="1" applyAlignment="1">
      <alignment vertical="center" wrapText="1"/>
    </xf>
    <xf numFmtId="0" fontId="7" fillId="0" borderId="0" xfId="46" applyFont="1" applyBorder="1" applyAlignment="1">
      <alignment vertical="center" wrapText="1"/>
      <protection/>
    </xf>
    <xf numFmtId="0" fontId="4" fillId="33" borderId="10" xfId="46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vertical="center" wrapText="1"/>
    </xf>
    <xf numFmtId="0" fontId="45" fillId="0" borderId="10" xfId="0" applyFont="1" applyBorder="1" applyAlignment="1">
      <alignment horizontal="center"/>
    </xf>
    <xf numFmtId="0" fontId="46" fillId="0" borderId="14" xfId="0" applyFont="1" applyBorder="1" applyAlignment="1">
      <alignment vertical="center"/>
    </xf>
    <xf numFmtId="0" fontId="7" fillId="0" borderId="14" xfId="46" applyFont="1" applyBorder="1" applyAlignment="1">
      <alignment vertical="center" wrapText="1"/>
      <protection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vertical="center"/>
    </xf>
    <xf numFmtId="14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7" fontId="0" fillId="0" borderId="10" xfId="43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0" xfId="46" applyFont="1" applyFill="1" applyBorder="1" applyAlignment="1">
      <alignment horizontal="right" vertical="center"/>
      <protection/>
    </xf>
    <xf numFmtId="14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7" fontId="47" fillId="0" borderId="10" xfId="43" applyNumberFormat="1" applyFont="1" applyFill="1" applyBorder="1" applyAlignment="1">
      <alignment vertical="center"/>
    </xf>
    <xf numFmtId="7" fontId="0" fillId="0" borderId="10" xfId="43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7" fillId="0" borderId="15" xfId="46" applyFont="1" applyBorder="1" applyAlignment="1">
      <alignment vertical="center" wrapText="1"/>
      <protection/>
    </xf>
    <xf numFmtId="0" fontId="0" fillId="0" borderId="16" xfId="0" applyBorder="1" applyAlignment="1">
      <alignment vertical="center"/>
    </xf>
    <xf numFmtId="0" fontId="5" fillId="33" borderId="15" xfId="46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5" fillId="34" borderId="17" xfId="46" applyFont="1" applyFill="1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zoomScale="74" zoomScaleNormal="74" zoomScalePageLayoutView="0" workbookViewId="0" topLeftCell="A1">
      <selection activeCell="E15" sqref="E15"/>
    </sheetView>
  </sheetViews>
  <sheetFormatPr defaultColWidth="9.140625" defaultRowHeight="15"/>
  <cols>
    <col min="1" max="1" width="4.28125" style="0" customWidth="1"/>
    <col min="2" max="2" width="62.140625" style="0" bestFit="1" customWidth="1"/>
    <col min="3" max="3" width="20.28125" style="0" customWidth="1"/>
    <col min="4" max="4" width="15.7109375" style="0" customWidth="1"/>
    <col min="5" max="5" width="18.421875" style="1" customWidth="1"/>
    <col min="6" max="6" width="19.57421875" style="0" customWidth="1"/>
    <col min="7" max="7" width="16.8515625" style="0" bestFit="1" customWidth="1"/>
    <col min="8" max="8" width="14.57421875" style="0" customWidth="1"/>
    <col min="9" max="9" width="16.8515625" style="0" bestFit="1" customWidth="1"/>
  </cols>
  <sheetData>
    <row r="1" spans="1:6" s="6" customFormat="1" ht="93" customHeight="1">
      <c r="A1" s="50" t="s">
        <v>26</v>
      </c>
      <c r="B1" s="51"/>
      <c r="C1" s="13"/>
      <c r="D1" s="4"/>
      <c r="E1" s="4"/>
      <c r="F1" s="5"/>
    </row>
    <row r="2" spans="1:9" s="6" customFormat="1" ht="24" customHeight="1">
      <c r="A2" s="29"/>
      <c r="B2" s="30"/>
      <c r="C2" s="13"/>
      <c r="D2" s="4"/>
      <c r="E2" s="4"/>
      <c r="F2" s="5"/>
      <c r="G2" s="47" t="s">
        <v>17</v>
      </c>
      <c r="H2" s="48"/>
      <c r="I2" s="48"/>
    </row>
    <row r="3" spans="1:9" ht="51">
      <c r="A3" s="54" t="s">
        <v>15</v>
      </c>
      <c r="B3" s="55"/>
      <c r="C3" s="22" t="s">
        <v>3</v>
      </c>
      <c r="D3" s="23" t="s">
        <v>2</v>
      </c>
      <c r="E3" s="23" t="s">
        <v>1</v>
      </c>
      <c r="F3" s="23" t="s">
        <v>16</v>
      </c>
      <c r="G3" s="24" t="s">
        <v>6</v>
      </c>
      <c r="H3" s="24" t="s">
        <v>7</v>
      </c>
      <c r="I3" s="24" t="s">
        <v>5</v>
      </c>
    </row>
    <row r="4" spans="1:9" s="46" customFormat="1" ht="22.5" customHeight="1">
      <c r="A4" s="39">
        <v>2</v>
      </c>
      <c r="B4" s="40" t="s">
        <v>24</v>
      </c>
      <c r="C4" s="41" t="s">
        <v>25</v>
      </c>
      <c r="D4" s="42">
        <v>43030</v>
      </c>
      <c r="E4" s="43">
        <v>1</v>
      </c>
      <c r="F4" s="44">
        <f>SUM(G4:I4)</f>
        <v>506.67</v>
      </c>
      <c r="G4" s="45">
        <v>56.5</v>
      </c>
      <c r="H4" s="45">
        <v>17</v>
      </c>
      <c r="I4" s="45">
        <v>433.17</v>
      </c>
    </row>
    <row r="5" spans="1:9" s="46" customFormat="1" ht="22.5" customHeight="1">
      <c r="A5" s="39">
        <v>4</v>
      </c>
      <c r="B5" s="40" t="s">
        <v>8</v>
      </c>
      <c r="C5" s="41" t="s">
        <v>9</v>
      </c>
      <c r="D5" s="42">
        <v>42596</v>
      </c>
      <c r="E5" s="43">
        <v>1</v>
      </c>
      <c r="F5" s="44">
        <f aca="true" t="shared" si="0" ref="F5:F10">G5+I5+H5</f>
        <v>844.5899999999999</v>
      </c>
      <c r="G5" s="45">
        <f>87.72/4</f>
        <v>21.93</v>
      </c>
      <c r="H5" s="45">
        <f>16/4</f>
        <v>4</v>
      </c>
      <c r="I5" s="45">
        <f>688.42+130.24</f>
        <v>818.66</v>
      </c>
    </row>
    <row r="6" spans="1:9" s="46" customFormat="1" ht="22.5" customHeight="1">
      <c r="A6" s="39">
        <v>6</v>
      </c>
      <c r="B6" s="40" t="s">
        <v>10</v>
      </c>
      <c r="C6" s="41" t="s">
        <v>11</v>
      </c>
      <c r="D6" s="42">
        <v>42596</v>
      </c>
      <c r="E6" s="43">
        <v>1</v>
      </c>
      <c r="F6" s="44">
        <f t="shared" si="0"/>
        <v>909.38</v>
      </c>
      <c r="G6" s="45">
        <f>87.72/4</f>
        <v>21.93</v>
      </c>
      <c r="H6" s="45">
        <f>16/4</f>
        <v>4</v>
      </c>
      <c r="I6" s="45">
        <f>671.15+212.3</f>
        <v>883.45</v>
      </c>
    </row>
    <row r="7" spans="1:9" s="46" customFormat="1" ht="22.5" customHeight="1">
      <c r="A7" s="39">
        <v>7</v>
      </c>
      <c r="B7" s="40" t="s">
        <v>27</v>
      </c>
      <c r="C7" s="41" t="s">
        <v>28</v>
      </c>
      <c r="D7" s="42" t="s">
        <v>29</v>
      </c>
      <c r="E7" s="43"/>
      <c r="F7" s="44"/>
      <c r="G7" s="45">
        <v>113</v>
      </c>
      <c r="H7" s="45"/>
      <c r="I7" s="45"/>
    </row>
    <row r="8" spans="1:9" ht="22.5" customHeight="1">
      <c r="A8" s="39">
        <v>9</v>
      </c>
      <c r="B8" s="3" t="s">
        <v>19</v>
      </c>
      <c r="C8" s="2" t="s">
        <v>23</v>
      </c>
      <c r="D8" s="8">
        <v>42932</v>
      </c>
      <c r="E8" s="28">
        <v>1</v>
      </c>
      <c r="F8" s="11">
        <f t="shared" si="0"/>
        <v>888.24</v>
      </c>
      <c r="G8" s="12">
        <v>56.5</v>
      </c>
      <c r="H8" s="12">
        <v>8.5</v>
      </c>
      <c r="I8" s="12">
        <v>823.24</v>
      </c>
    </row>
    <row r="9" spans="1:9" ht="22.5" customHeight="1">
      <c r="A9" s="39">
        <v>10</v>
      </c>
      <c r="B9" s="3" t="s">
        <v>12</v>
      </c>
      <c r="C9" s="2" t="s">
        <v>13</v>
      </c>
      <c r="D9" s="8">
        <v>42596</v>
      </c>
      <c r="E9" s="21">
        <v>3</v>
      </c>
      <c r="F9" s="11">
        <f t="shared" si="0"/>
        <v>861.5199999999999</v>
      </c>
      <c r="G9" s="12">
        <f>87.72/4</f>
        <v>21.93</v>
      </c>
      <c r="H9" s="12">
        <f>16/4</f>
        <v>4</v>
      </c>
      <c r="I9" s="12">
        <f>671.15+164.44</f>
        <v>835.5899999999999</v>
      </c>
    </row>
    <row r="10" spans="1:9" ht="22.5" customHeight="1">
      <c r="A10" s="39">
        <v>12</v>
      </c>
      <c r="B10" s="3" t="s">
        <v>0</v>
      </c>
      <c r="C10" s="2" t="s">
        <v>14</v>
      </c>
      <c r="D10" s="8">
        <v>42596</v>
      </c>
      <c r="E10" s="21">
        <v>2</v>
      </c>
      <c r="F10" s="11">
        <f t="shared" si="0"/>
        <v>982.49</v>
      </c>
      <c r="G10" s="12">
        <f>87.72/4</f>
        <v>21.93</v>
      </c>
      <c r="H10" s="12">
        <v>4</v>
      </c>
      <c r="I10" s="12">
        <f>883.71+72.85</f>
        <v>956.5600000000001</v>
      </c>
    </row>
    <row r="11" spans="2:15" ht="22.5" customHeight="1">
      <c r="B11" s="14"/>
      <c r="C11" s="15"/>
      <c r="D11" s="16"/>
      <c r="E11" s="17"/>
      <c r="F11" s="18"/>
      <c r="G11" s="19"/>
      <c r="H11" s="19"/>
      <c r="I11" s="19"/>
      <c r="O11" s="7"/>
    </row>
    <row r="12" spans="2:15" ht="22.5" customHeight="1">
      <c r="B12" s="14"/>
      <c r="C12" s="15"/>
      <c r="D12" s="16"/>
      <c r="E12" s="17"/>
      <c r="F12" s="18"/>
      <c r="G12" s="19"/>
      <c r="H12" s="19"/>
      <c r="I12" s="19"/>
      <c r="O12" s="7"/>
    </row>
    <row r="13" spans="2:9" s="6" customFormat="1" ht="24" customHeight="1">
      <c r="B13" s="25"/>
      <c r="C13" s="13"/>
      <c r="D13" s="4"/>
      <c r="E13" s="4"/>
      <c r="F13" s="5"/>
      <c r="G13" s="49" t="s">
        <v>17</v>
      </c>
      <c r="H13" s="48"/>
      <c r="I13" s="48"/>
    </row>
    <row r="14" spans="1:15" ht="56.25" customHeight="1">
      <c r="A14" s="52" t="s">
        <v>4</v>
      </c>
      <c r="B14" s="53"/>
      <c r="C14" s="26" t="s">
        <v>3</v>
      </c>
      <c r="D14" s="9" t="s">
        <v>2</v>
      </c>
      <c r="E14" s="9" t="s">
        <v>1</v>
      </c>
      <c r="F14" s="9" t="s">
        <v>16</v>
      </c>
      <c r="G14" s="27" t="s">
        <v>6</v>
      </c>
      <c r="H14" s="20" t="s">
        <v>7</v>
      </c>
      <c r="I14" s="20" t="s">
        <v>5</v>
      </c>
      <c r="O14" s="10"/>
    </row>
    <row r="15" spans="1:15" s="36" customFormat="1" ht="22.5" customHeight="1">
      <c r="A15" s="31">
        <v>1</v>
      </c>
      <c r="B15" s="32" t="s">
        <v>20</v>
      </c>
      <c r="C15" s="2" t="s">
        <v>21</v>
      </c>
      <c r="D15" s="33">
        <v>42932</v>
      </c>
      <c r="E15" s="34">
        <v>5</v>
      </c>
      <c r="F15" s="11">
        <f>SUM(G15:I15)</f>
        <v>543.98</v>
      </c>
      <c r="G15" s="35">
        <v>97</v>
      </c>
      <c r="H15" s="35">
        <v>17</v>
      </c>
      <c r="I15" s="35">
        <v>429.98</v>
      </c>
      <c r="O15" s="37"/>
    </row>
    <row r="16" spans="1:15" s="36" customFormat="1" ht="31.5">
      <c r="A16" s="31">
        <v>2</v>
      </c>
      <c r="B16" s="38" t="s">
        <v>22</v>
      </c>
      <c r="C16" s="2" t="s">
        <v>18</v>
      </c>
      <c r="D16" s="33">
        <v>42827</v>
      </c>
      <c r="E16" s="34" t="s">
        <v>30</v>
      </c>
      <c r="F16" s="11">
        <f>SUM(G16:I16)</f>
        <v>923.5</v>
      </c>
      <c r="G16" s="35">
        <v>97</v>
      </c>
      <c r="H16" s="35">
        <v>17</v>
      </c>
      <c r="I16" s="35">
        <v>809.5</v>
      </c>
      <c r="O16" s="37"/>
    </row>
    <row r="17" ht="15">
      <c r="B17" t="s">
        <v>31</v>
      </c>
    </row>
  </sheetData>
  <sheetProtection/>
  <mergeCells count="5">
    <mergeCell ref="G2:I2"/>
    <mergeCell ref="G13:I13"/>
    <mergeCell ref="A1:B1"/>
    <mergeCell ref="A14:B14"/>
    <mergeCell ref="A3:B3"/>
  </mergeCells>
  <conditionalFormatting sqref="G11:G12 G16:I16 G15">
    <cfRule type="cellIs" priority="5" dxfId="0" operator="lessThan" stopIfTrue="1">
      <formula>$N$5</formula>
    </cfRule>
  </conditionalFormatting>
  <printOptions/>
  <pageMargins left="0.7086614173228347" right="0.7086614173228347" top="0.35433070866141736" bottom="0.35433070866141736" header="0.31496062992125984" footer="0.31496062992125984"/>
  <pageSetup fitToHeight="0" fitToWidth="1" horizontalDpi="300" verticalDpi="3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OORRBG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paperino</dc:creator>
  <cp:keywords/>
  <dc:description/>
  <cp:lastModifiedBy>paperino</cp:lastModifiedBy>
  <cp:lastPrinted>2015-03-30T12:28:29Z</cp:lastPrinted>
  <dcterms:created xsi:type="dcterms:W3CDTF">2013-09-24T07:47:16Z</dcterms:created>
  <dcterms:modified xsi:type="dcterms:W3CDTF">2015-04-14T11:55:52Z</dcterms:modified>
  <cp:category/>
  <cp:version/>
  <cp:contentType/>
  <cp:contentStatus/>
</cp:coreProperties>
</file>